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uidv8825\Downloads\"/>
    </mc:Choice>
  </mc:AlternateContent>
  <xr:revisionPtr revIDLastSave="0" documentId="13_ncr:1_{7A8869D7-6F28-47CB-9C22-DCC5B9E3FC13}" xr6:coauthVersionLast="47" xr6:coauthVersionMax="47" xr10:uidLastSave="{00000000-0000-0000-0000-000000000000}"/>
  <workbookProtection workbookAlgorithmName="SHA-512" workbookHashValue="jgVr9abdj1vPPcTrC9qHeumqYXMKFRSTGVeAg5wZ4yJvXDfsWaW3O8N83b42xylWJnfZh1Ya4ao9Cqv2pE3Bxw==" workbookSaltValue="aRLMqDwwnV5ic7b6Yq7fLA==" workbookSpinCount="100000" lockStructure="1"/>
  <bookViews>
    <workbookView xWindow="-108" yWindow="-108" windowWidth="23256" windowHeight="12456" tabRatio="500" activeTab="2" xr2:uid="{00000000-000D-0000-FFFF-FFFF00000000}"/>
  </bookViews>
  <sheets>
    <sheet name="Stammdaten" sheetId="1" r:id="rId1"/>
    <sheet name="Spesenordnung" sheetId="2" r:id="rId2"/>
    <sheet name="Abrechnung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E13" i="3" l="1"/>
  <c r="G40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22" i="3"/>
  <c r="G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H21" i="3"/>
  <c r="F17" i="3"/>
  <c r="C17" i="3"/>
  <c r="C15" i="3"/>
  <c r="C13" i="3"/>
  <c r="E11" i="3"/>
  <c r="C11" i="3"/>
  <c r="I21" i="3" l="1"/>
  <c r="I22" i="3"/>
  <c r="I43" i="3" l="1"/>
</calcChain>
</file>

<file path=xl/sharedStrings.xml><?xml version="1.0" encoding="utf-8"?>
<sst xmlns="http://schemas.openxmlformats.org/spreadsheetml/2006/main" count="46" uniqueCount="44">
  <si>
    <t>Name</t>
  </si>
  <si>
    <t>Vorname</t>
  </si>
  <si>
    <t>Straße, Hausnummer</t>
  </si>
  <si>
    <t>PLZ</t>
  </si>
  <si>
    <t>Wohnort</t>
  </si>
  <si>
    <t>Kreditinstitut</t>
  </si>
  <si>
    <t>IBAN</t>
  </si>
  <si>
    <t>BIC</t>
  </si>
  <si>
    <t>A) Aufwandsentschädigung</t>
  </si>
  <si>
    <t>Tätigkeit</t>
  </si>
  <si>
    <t>Entschädigung</t>
  </si>
  <si>
    <t>Neulingsbetreuung mit Feedbackbogen</t>
  </si>
  <si>
    <t>Pate</t>
  </si>
  <si>
    <t>Beobachtung mit Beobachtungsbogen</t>
  </si>
  <si>
    <t>Beo</t>
  </si>
  <si>
    <t>B) Fahrtkosten</t>
  </si>
  <si>
    <t>Dem Beobachter stehen pro gefahrenen Kilometer 0,30€ zu</t>
  </si>
  <si>
    <t>max. 40 km</t>
  </si>
  <si>
    <t>max. 12 €</t>
  </si>
  <si>
    <t>max. 80 km</t>
  </si>
  <si>
    <t>max. 24 €</t>
  </si>
  <si>
    <t>Abrechnung der durchgeführten SR-Coachings und Neulingsbetreuungen</t>
  </si>
  <si>
    <t>Schiedsrichtergruppe Regensburg</t>
  </si>
  <si>
    <t>Name:</t>
  </si>
  <si>
    <t>Vorname:</t>
  </si>
  <si>
    <t>Straße:</t>
  </si>
  <si>
    <t>PLZ, Wohnort:</t>
  </si>
  <si>
    <t>Bank:</t>
  </si>
  <si>
    <t>IBAN:</t>
  </si>
  <si>
    <t>BIC:</t>
  </si>
  <si>
    <t>Datum</t>
  </si>
  <si>
    <t>Heimverein</t>
  </si>
  <si>
    <t>Gastverein</t>
  </si>
  <si>
    <t>Ansetzung</t>
  </si>
  <si>
    <t>km</t>
  </si>
  <si>
    <t>Spesen</t>
  </si>
  <si>
    <t>Fahrtkosten</t>
  </si>
  <si>
    <t>Gesamt</t>
  </si>
  <si>
    <t>Für die Richtigkeit:</t>
  </si>
  <si>
    <t>Gesamt:</t>
  </si>
  <si>
    <t>GSO Florian Islinger</t>
  </si>
  <si>
    <t>Datum:</t>
  </si>
  <si>
    <t>Unterschrift Coach/Pate</t>
  </si>
  <si>
    <t>Fußballjahr 2026 (Stichtag für Abgabe 30.06. &amp; 31.12.26)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</si>
</sst>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€&quot;"/>
    <numFmt numFmtId="165" formatCode="dd/mm/yy;@"/>
  </numFmts>
  <fonts count="4" x14ac:knownFonts="1">
    <font>
      <sz val="11"/>
      <color theme="1"/>
      <name val="Calibri"/>
      <family val="2"/>
      <charset val="1"/>
    </font>
    <font>
      <b/>
      <sz val="14"/>
      <color theme="1"/>
      <name val="Calibri"/>
      <family val="2"/>
      <charset val="1"/>
    </font>
    <font>
      <b/>
      <sz val="8"/>
      <color theme="1"/>
      <name val="Calibri"/>
      <family val="2"/>
      <charset val="1"/>
    </font>
    <font>
      <b/>
      <sz val="11"/>
      <color theme="1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Protection="1">
      <protection hidden="1"/>
    </xf>
    <xf numFmtId="0" fontId="0" fillId="0" borderId="0" xfId="0" applyProtection="1">
      <protection locked="0"/>
    </xf>
    <xf numFmtId="164" fontId="0" fillId="0" borderId="0" xfId="0" applyNumberFormat="1"/>
    <xf numFmtId="0" fontId="0" fillId="0" borderId="0" xfId="0" applyAlignment="1" applyProtection="1">
      <alignment horizontal="left"/>
      <protection hidden="1"/>
    </xf>
    <xf numFmtId="0" fontId="0" fillId="0" borderId="1" xfId="0" applyBorder="1"/>
    <xf numFmtId="0" fontId="0" fillId="0" borderId="2" xfId="0" applyBorder="1"/>
    <xf numFmtId="0" fontId="0" fillId="0" borderId="4" xfId="0" applyBorder="1" applyProtection="1">
      <protection locked="0"/>
    </xf>
    <xf numFmtId="164" fontId="0" fillId="0" borderId="4" xfId="0" applyNumberFormat="1" applyBorder="1" applyProtection="1">
      <protection hidden="1"/>
    </xf>
    <xf numFmtId="164" fontId="0" fillId="0" borderId="6" xfId="0" applyNumberFormat="1" applyBorder="1" applyProtection="1">
      <protection hidden="1"/>
    </xf>
    <xf numFmtId="0" fontId="0" fillId="0" borderId="7" xfId="0" applyBorder="1"/>
    <xf numFmtId="165" fontId="0" fillId="0" borderId="8" xfId="0" applyNumberFormat="1" applyBorder="1" applyProtection="1">
      <protection locked="0"/>
    </xf>
    <xf numFmtId="0" fontId="0" fillId="0" borderId="9" xfId="0" applyBorder="1" applyProtection="1">
      <protection locked="0"/>
    </xf>
    <xf numFmtId="164" fontId="0" fillId="0" borderId="9" xfId="0" applyNumberFormat="1" applyBorder="1" applyProtection="1">
      <protection hidden="1"/>
    </xf>
    <xf numFmtId="164" fontId="0" fillId="0" borderId="11" xfId="0" applyNumberFormat="1" applyBorder="1" applyProtection="1">
      <protection hidden="1"/>
    </xf>
    <xf numFmtId="0" fontId="0" fillId="0" borderId="10" xfId="0" applyBorder="1" applyProtection="1">
      <protection locked="0"/>
    </xf>
    <xf numFmtId="0" fontId="0" fillId="0" borderId="12" xfId="0" applyBorder="1"/>
    <xf numFmtId="165" fontId="0" fillId="0" borderId="13" xfId="0" applyNumberFormat="1" applyBorder="1" applyProtection="1">
      <protection locked="0"/>
    </xf>
    <xf numFmtId="0" fontId="0" fillId="0" borderId="14" xfId="0" applyBorder="1" applyProtection="1">
      <protection locked="0"/>
    </xf>
    <xf numFmtId="164" fontId="0" fillId="0" borderId="14" xfId="0" applyNumberFormat="1" applyBorder="1" applyProtection="1">
      <protection hidden="1"/>
    </xf>
    <xf numFmtId="164" fontId="0" fillId="0" borderId="15" xfId="0" applyNumberFormat="1" applyBorder="1" applyProtection="1">
      <protection hidden="1"/>
    </xf>
    <xf numFmtId="164" fontId="0" fillId="0" borderId="0" xfId="0" applyNumberFormat="1" applyProtection="1">
      <protection hidden="1"/>
    </xf>
    <xf numFmtId="14" fontId="0" fillId="0" borderId="16" xfId="0" applyNumberFormat="1" applyBorder="1" applyProtection="1">
      <protection locked="0"/>
    </xf>
    <xf numFmtId="165" fontId="0" fillId="0" borderId="3" xfId="0" applyNumberFormat="1" applyBorder="1" applyProtection="1">
      <protection locked="0"/>
    </xf>
    <xf numFmtId="164" fontId="0" fillId="0" borderId="18" xfId="0" applyNumberFormat="1" applyBorder="1" applyProtection="1">
      <protection hidden="1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" fontId="0" fillId="0" borderId="10" xfId="0" applyNumberFormat="1" applyBorder="1" applyProtection="1">
      <protection locked="0"/>
    </xf>
    <xf numFmtId="1" fontId="0" fillId="0" borderId="9" xfId="0" applyNumberFormat="1" applyBorder="1" applyProtection="1">
      <protection locked="0"/>
    </xf>
    <xf numFmtId="1" fontId="0" fillId="0" borderId="14" xfId="0" applyNumberFormat="1" applyBorder="1" applyProtection="1">
      <protection locked="0"/>
    </xf>
    <xf numFmtId="1" fontId="0" fillId="0" borderId="0" xfId="0" applyNumberFormat="1"/>
    <xf numFmtId="1" fontId="0" fillId="0" borderId="5" xfId="0" applyNumberFormat="1" applyBorder="1" applyProtection="1">
      <protection locked="0"/>
    </xf>
    <xf numFmtId="164" fontId="0" fillId="0" borderId="22" xfId="0" applyNumberFormat="1" applyBorder="1" applyProtection="1">
      <protection hidden="1"/>
    </xf>
    <xf numFmtId="0" fontId="0" fillId="0" borderId="0" xfId="0" applyAlignment="1">
      <alignment horizontal="center"/>
    </xf>
    <xf numFmtId="0" fontId="0" fillId="0" borderId="16" xfId="0" applyBorder="1"/>
    <xf numFmtId="0" fontId="0" fillId="0" borderId="17" xfId="0" applyBorder="1" applyAlignment="1">
      <alignment horizontal="center"/>
    </xf>
    <xf numFmtId="0" fontId="0" fillId="0" borderId="0" xfId="0" applyProtection="1">
      <protection hidden="1"/>
    </xf>
    <xf numFmtId="0" fontId="0" fillId="0" borderId="0" xfId="0" applyAlignment="1">
      <alignment horizontal="right"/>
    </xf>
    <xf numFmtId="164" fontId="3" fillId="0" borderId="0" xfId="0" applyNumberFormat="1" applyFont="1" applyAlignment="1" applyProtection="1">
      <alignment horizontal="right"/>
      <protection hidden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186840</xdr:colOff>
      <xdr:row>3</xdr:row>
      <xdr:rowOff>74880</xdr:rowOff>
    </xdr:to>
    <xdr:grpSp>
      <xdr:nvGrpSpPr>
        <xdr:cNvPr id="2" name="Gruppieren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43840" y="0"/>
          <a:ext cx="2236620" cy="623520"/>
          <a:chOff x="250920" y="0"/>
          <a:chExt cx="2254320" cy="617760"/>
        </a:xfrm>
      </xdr:grpSpPr>
      <xdr:pic>
        <xdr:nvPicPr>
          <xdr:cNvPr id="3" name="Grafik 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/>
        </xdr:blipFill>
        <xdr:spPr>
          <a:xfrm>
            <a:off x="250920" y="0"/>
            <a:ext cx="2254320" cy="617760"/>
          </a:xfrm>
          <a:prstGeom prst="rect">
            <a:avLst/>
          </a:prstGeom>
          <a:ln w="0">
            <a:noFill/>
          </a:ln>
        </xdr:spPr>
      </xdr:pic>
      <xdr:pic>
        <xdr:nvPicPr>
          <xdr:cNvPr id="4" name="Grafik 9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/>
        </xdr:nvPicPr>
        <xdr:blipFill>
          <a:blip xmlns:r="http://schemas.openxmlformats.org/officeDocument/2006/relationships" r:embed="rId2"/>
          <a:stretch/>
        </xdr:blipFill>
        <xdr:spPr>
          <a:xfrm>
            <a:off x="439560" y="124920"/>
            <a:ext cx="1738800" cy="381960"/>
          </a:xfrm>
          <a:prstGeom prst="rect">
            <a:avLst/>
          </a:prstGeom>
          <a:ln w="0"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9"/>
  <sheetViews>
    <sheetView zoomScaleNormal="100" workbookViewId="0">
      <selection activeCell="C2" sqref="C2"/>
    </sheetView>
  </sheetViews>
  <sheetFormatPr defaultColWidth="10.6640625" defaultRowHeight="14.4" x14ac:dyDescent="0.3"/>
  <cols>
    <col min="1" max="1" width="19.6640625" customWidth="1"/>
    <col min="2" max="2" width="31.33203125" customWidth="1"/>
  </cols>
  <sheetData>
    <row r="2" spans="1:2" x14ac:dyDescent="0.3">
      <c r="A2" t="s">
        <v>0</v>
      </c>
      <c r="B2" s="2"/>
    </row>
    <row r="3" spans="1:2" x14ac:dyDescent="0.3">
      <c r="A3" t="s">
        <v>1</v>
      </c>
      <c r="B3" s="2"/>
    </row>
    <row r="4" spans="1:2" x14ac:dyDescent="0.3">
      <c r="A4" t="s">
        <v>2</v>
      </c>
      <c r="B4" s="2"/>
    </row>
    <row r="5" spans="1:2" x14ac:dyDescent="0.3">
      <c r="A5" t="s">
        <v>3</v>
      </c>
      <c r="B5" s="2"/>
    </row>
    <row r="6" spans="1:2" x14ac:dyDescent="0.3">
      <c r="A6" t="s">
        <v>4</v>
      </c>
      <c r="B6" s="2"/>
    </row>
    <row r="7" spans="1:2" x14ac:dyDescent="0.3">
      <c r="A7" t="s">
        <v>5</v>
      </c>
      <c r="B7" s="2"/>
    </row>
    <row r="8" spans="1:2" x14ac:dyDescent="0.3">
      <c r="A8" t="s">
        <v>6</v>
      </c>
      <c r="B8" s="2"/>
    </row>
    <row r="9" spans="1:2" x14ac:dyDescent="0.3">
      <c r="A9" t="s">
        <v>7</v>
      </c>
      <c r="B9" s="2"/>
    </row>
  </sheetData>
  <sheetProtection sheet="1" objects="1" scenarios="1"/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4"/>
  <sheetViews>
    <sheetView zoomScaleNormal="100" workbookViewId="0">
      <selection activeCell="C14" sqref="C14"/>
    </sheetView>
  </sheetViews>
  <sheetFormatPr defaultColWidth="10.6640625" defaultRowHeight="14.4" x14ac:dyDescent="0.3"/>
  <cols>
    <col min="1" max="1" width="36.6640625" customWidth="1"/>
    <col min="2" max="2" width="7.5546875" customWidth="1"/>
    <col min="3" max="3" width="13.6640625" customWidth="1"/>
  </cols>
  <sheetData>
    <row r="1" spans="1:4" x14ac:dyDescent="0.3">
      <c r="A1" t="s">
        <v>8</v>
      </c>
    </row>
    <row r="3" spans="1:4" x14ac:dyDescent="0.3">
      <c r="A3" t="s">
        <v>9</v>
      </c>
      <c r="C3" t="s">
        <v>10</v>
      </c>
    </row>
    <row r="5" spans="1:4" x14ac:dyDescent="0.3">
      <c r="A5" t="s">
        <v>11</v>
      </c>
      <c r="B5" t="s">
        <v>12</v>
      </c>
      <c r="C5" s="3">
        <v>15</v>
      </c>
    </row>
    <row r="6" spans="1:4" x14ac:dyDescent="0.3">
      <c r="A6" t="s">
        <v>13</v>
      </c>
      <c r="B6" t="s">
        <v>14</v>
      </c>
      <c r="C6" s="3">
        <v>15</v>
      </c>
    </row>
    <row r="9" spans="1:4" x14ac:dyDescent="0.3">
      <c r="A9" t="s">
        <v>15</v>
      </c>
    </row>
    <row r="11" spans="1:4" x14ac:dyDescent="0.3">
      <c r="A11" t="s">
        <v>16</v>
      </c>
    </row>
    <row r="13" spans="1:4" x14ac:dyDescent="0.3">
      <c r="A13" t="s">
        <v>11</v>
      </c>
      <c r="C13" t="s">
        <v>17</v>
      </c>
      <c r="D13" t="s">
        <v>18</v>
      </c>
    </row>
    <row r="14" spans="1:4" x14ac:dyDescent="0.3">
      <c r="A14" t="s">
        <v>13</v>
      </c>
      <c r="C14" t="s">
        <v>19</v>
      </c>
      <c r="D14" t="s">
        <v>20</v>
      </c>
    </row>
  </sheetData>
  <sheetProtection algorithmName="SHA-512" hashValue="SW4xPoF2ICtyLVtZQ1SVATqTWHLAKoTky3ZkShClvvxK9gy0ZLeonV1ZoM3aKB0KxMBn6Qo1Af4uns7+n2raOw==" saltValue="Nm/w9TVQG4QO6sNN7jL00Q==" spinCount="100000" sheet="1" objects="1" scenarios="1"/>
  <pageMargins left="0.7" right="0.7" top="0.78749999999999998" bottom="0.78749999999999998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I48"/>
  <sheetViews>
    <sheetView tabSelected="1" zoomScaleNormal="100" workbookViewId="0">
      <selection activeCell="A8" sqref="A8:I8"/>
    </sheetView>
  </sheetViews>
  <sheetFormatPr defaultColWidth="11.44140625" defaultRowHeight="14.4" x14ac:dyDescent="0.3"/>
  <cols>
    <col min="1" max="1" width="3.5546875" customWidth="1"/>
    <col min="2" max="2" width="8.109375" bestFit="1" customWidth="1"/>
    <col min="3" max="4" width="21.77734375" customWidth="1"/>
    <col min="5" max="5" width="8.5546875" customWidth="1"/>
    <col min="6" max="6" width="3.109375" customWidth="1"/>
    <col min="7" max="7" width="7.44140625" customWidth="1"/>
    <col min="8" max="8" width="10.44140625" customWidth="1"/>
    <col min="9" max="9" width="7.88671875" customWidth="1"/>
  </cols>
  <sheetData>
    <row r="5" spans="1:9" ht="18" x14ac:dyDescent="0.3">
      <c r="A5" s="40" t="s">
        <v>21</v>
      </c>
      <c r="B5" s="40"/>
      <c r="C5" s="40"/>
      <c r="D5" s="40"/>
      <c r="E5" s="40"/>
      <c r="F5" s="40"/>
      <c r="G5" s="40"/>
      <c r="H5" s="40"/>
      <c r="I5" s="40"/>
    </row>
    <row r="6" spans="1:9" ht="18" x14ac:dyDescent="0.3">
      <c r="A6" s="40" t="s">
        <v>22</v>
      </c>
      <c r="B6" s="40"/>
      <c r="C6" s="40"/>
      <c r="D6" s="40"/>
      <c r="E6" s="40"/>
      <c r="F6" s="40"/>
      <c r="G6" s="40"/>
      <c r="H6" s="40"/>
      <c r="I6" s="40"/>
    </row>
    <row r="7" spans="1:9" x14ac:dyDescent="0.3">
      <c r="A7" s="41"/>
      <c r="B7" s="41"/>
      <c r="C7" s="41"/>
      <c r="D7" s="41"/>
      <c r="E7" s="41"/>
      <c r="F7" s="41"/>
      <c r="G7" s="41"/>
      <c r="H7" s="41"/>
      <c r="I7" s="41"/>
    </row>
    <row r="8" spans="1:9" x14ac:dyDescent="0.3">
      <c r="A8" s="41" t="s">
        <v>43</v>
      </c>
      <c r="B8" s="41"/>
      <c r="C8" s="41"/>
      <c r="D8" s="41"/>
      <c r="E8" s="41"/>
      <c r="F8" s="41"/>
      <c r="G8" s="41"/>
      <c r="H8" s="41"/>
      <c r="I8" s="41"/>
    </row>
    <row r="9" spans="1:9" x14ac:dyDescent="0.3">
      <c r="A9" s="41"/>
      <c r="B9" s="41"/>
      <c r="C9" s="41"/>
      <c r="D9" s="41"/>
      <c r="E9" s="41"/>
      <c r="F9" s="41"/>
      <c r="G9" s="41"/>
      <c r="H9" s="41"/>
      <c r="I9" s="41"/>
    </row>
    <row r="11" spans="1:9" x14ac:dyDescent="0.3">
      <c r="B11" s="1" t="s">
        <v>23</v>
      </c>
      <c r="C11" s="1" t="str">
        <f>IF(ISBLANK(Stammdaten!B2)," ",Stammdaten!B2)</f>
        <v xml:space="preserve"> </v>
      </c>
      <c r="D11" s="1" t="s">
        <v>24</v>
      </c>
      <c r="E11" s="37" t="str">
        <f>IF(ISBLANK(Stammdaten!B3)," ",Stammdaten!B3)</f>
        <v xml:space="preserve"> </v>
      </c>
      <c r="F11" s="37"/>
      <c r="G11" s="37"/>
      <c r="H11" s="37"/>
      <c r="I11" s="37"/>
    </row>
    <row r="12" spans="1:9" x14ac:dyDescent="0.3">
      <c r="B12" s="1"/>
      <c r="C12" s="1"/>
      <c r="D12" s="1"/>
      <c r="E12" s="1"/>
      <c r="F12" s="1"/>
      <c r="G12" s="1"/>
      <c r="H12" s="1"/>
      <c r="I12" s="1"/>
    </row>
    <row r="13" spans="1:9" x14ac:dyDescent="0.3">
      <c r="B13" s="1" t="s">
        <v>25</v>
      </c>
      <c r="C13" s="1" t="str">
        <f>IF(ISBLANK(Stammdaten!B4)," ",Stammdaten!B4)</f>
        <v xml:space="preserve"> </v>
      </c>
      <c r="D13" s="1" t="s">
        <v>26</v>
      </c>
      <c r="E13" s="37" t="str">
        <f>IF(ISBLANK(Stammdaten!B5)," ",CONCATENATE(Stammdaten!B5," ",Stammdaten!B6))</f>
        <v xml:space="preserve"> </v>
      </c>
      <c r="F13" s="37"/>
      <c r="G13" s="37"/>
      <c r="H13" s="37"/>
      <c r="I13" s="37"/>
    </row>
    <row r="14" spans="1:9" x14ac:dyDescent="0.3">
      <c r="B14" s="1"/>
      <c r="C14" s="1"/>
      <c r="D14" s="1"/>
      <c r="E14" s="1"/>
      <c r="F14" s="1"/>
      <c r="G14" s="1"/>
      <c r="H14" s="1"/>
      <c r="I14" s="1"/>
    </row>
    <row r="15" spans="1:9" x14ac:dyDescent="0.3">
      <c r="B15" s="1" t="s">
        <v>27</v>
      </c>
      <c r="C15" s="37" t="str">
        <f>IF(ISBLANK(Stammdaten!B7)," ",Stammdaten!B7)</f>
        <v xml:space="preserve"> </v>
      </c>
      <c r="D15" s="37"/>
      <c r="E15" s="37"/>
      <c r="F15" s="37"/>
      <c r="G15" s="37"/>
      <c r="H15" s="37"/>
      <c r="I15" s="37"/>
    </row>
    <row r="16" spans="1:9" x14ac:dyDescent="0.3">
      <c r="B16" s="1"/>
      <c r="C16" s="1"/>
      <c r="D16" s="1"/>
      <c r="E16" s="1"/>
      <c r="F16" s="1"/>
      <c r="G16" s="1"/>
      <c r="H16" s="1"/>
      <c r="I16" s="1"/>
    </row>
    <row r="17" spans="1:9" x14ac:dyDescent="0.3">
      <c r="B17" s="1" t="s">
        <v>28</v>
      </c>
      <c r="C17" s="1" t="str">
        <f>IF(ISBLANK(Stammdaten!B8)," ",Stammdaten!B8)</f>
        <v xml:space="preserve"> </v>
      </c>
      <c r="E17" s="4" t="s">
        <v>29</v>
      </c>
      <c r="F17" t="str">
        <f>IF(ISBLANK(Stammdaten!B9)," ",Stammdaten!B9)</f>
        <v xml:space="preserve"> </v>
      </c>
    </row>
    <row r="18" spans="1:9" x14ac:dyDescent="0.3">
      <c r="D18" s="37"/>
      <c r="E18" s="37"/>
      <c r="F18" s="37"/>
      <c r="G18" s="37"/>
      <c r="H18" s="37"/>
    </row>
    <row r="19" spans="1:9" ht="15" thickBot="1" x14ac:dyDescent="0.35"/>
    <row r="20" spans="1:9" ht="15" thickBot="1" x14ac:dyDescent="0.35">
      <c r="A20" s="5"/>
      <c r="B20" s="25" t="s">
        <v>30</v>
      </c>
      <c r="C20" s="26" t="s">
        <v>31</v>
      </c>
      <c r="D20" s="26" t="s">
        <v>32</v>
      </c>
      <c r="E20" s="26" t="s">
        <v>33</v>
      </c>
      <c r="F20" s="26" t="s">
        <v>34</v>
      </c>
      <c r="G20" s="26" t="s">
        <v>35</v>
      </c>
      <c r="H20" s="26" t="s">
        <v>36</v>
      </c>
      <c r="I20" s="27" t="s">
        <v>37</v>
      </c>
    </row>
    <row r="21" spans="1:9" x14ac:dyDescent="0.3">
      <c r="A21" s="6">
        <v>1</v>
      </c>
      <c r="B21" s="23"/>
      <c r="C21" s="7"/>
      <c r="D21" s="7"/>
      <c r="E21" s="7"/>
      <c r="F21" s="32"/>
      <c r="G21" s="8" t="str">
        <f>IF(E21=Spesenordnung!$B$5,Spesenordnung!$C$5,IF(E21=Spesenordnung!$B$6,Spesenordnung!$C$6," "))</f>
        <v xml:space="preserve"> </v>
      </c>
      <c r="H21" s="8" t="str">
        <f>IF(ISBLANK(F21)," ",IF(E21="Pate",IF(F21&lt;=40,F21*0.3,"max km!"),IF(F21&lt;=80,F21*0.3,"max km!")))</f>
        <v xml:space="preserve"> </v>
      </c>
      <c r="I21" s="9" t="str">
        <f t="shared" ref="I21:I40" si="0">IF(ISBLANK(F21)," ",G21+H21)</f>
        <v xml:space="preserve"> </v>
      </c>
    </row>
    <row r="22" spans="1:9" x14ac:dyDescent="0.3">
      <c r="A22" s="10">
        <v>2</v>
      </c>
      <c r="B22" s="11"/>
      <c r="C22" s="12"/>
      <c r="D22" s="12"/>
      <c r="E22" s="12"/>
      <c r="F22" s="28"/>
      <c r="G22" s="13" t="str">
        <f>IF(E22=Spesenordnung!$B$5,Spesenordnung!$C$5,IF(E22=Spesenordnung!$B$6,Spesenordnung!$C$6," "))</f>
        <v xml:space="preserve"> </v>
      </c>
      <c r="H22" s="24" t="str">
        <f>IF(ISBLANK(F22)," ",IF(E22="Pate",IF(F22&lt;=40,F22*0.3,"max km!"),IF(F22&lt;=80,F22*0.3,"max km!")))</f>
        <v xml:space="preserve"> </v>
      </c>
      <c r="I22" s="14" t="str">
        <f t="shared" si="0"/>
        <v xml:space="preserve"> </v>
      </c>
    </row>
    <row r="23" spans="1:9" x14ac:dyDescent="0.3">
      <c r="A23" s="10">
        <v>3</v>
      </c>
      <c r="B23" s="11"/>
      <c r="C23" s="12"/>
      <c r="D23" s="12"/>
      <c r="E23" s="12"/>
      <c r="F23" s="28"/>
      <c r="G23" s="13" t="str">
        <f>IF(E23=Spesenordnung!$B$5,Spesenordnung!$C$5,IF(E23=Spesenordnung!$B$6,Spesenordnung!$C$6," "))</f>
        <v xml:space="preserve"> </v>
      </c>
      <c r="H23" s="24" t="str">
        <f t="shared" ref="H23:H40" si="1">IF(ISBLANK(F23)," ",IF(E23="Pate",IF(F23&lt;=40,F23*0.3,"max km!"),IF(F23&lt;=80,F23*0.3,"max km!")))</f>
        <v xml:space="preserve"> </v>
      </c>
      <c r="I23" s="14" t="str">
        <f t="shared" si="0"/>
        <v xml:space="preserve"> </v>
      </c>
    </row>
    <row r="24" spans="1:9" x14ac:dyDescent="0.3">
      <c r="A24" s="10">
        <v>4</v>
      </c>
      <c r="B24" s="11"/>
      <c r="C24" s="12"/>
      <c r="D24" s="12"/>
      <c r="E24" s="12"/>
      <c r="F24" s="28"/>
      <c r="G24" s="13" t="str">
        <f>IF(E24=Spesenordnung!$B$5,Spesenordnung!$C$5,IF(E24=Spesenordnung!$B$6,Spesenordnung!$C$6," "))</f>
        <v xml:space="preserve"> </v>
      </c>
      <c r="H24" s="24" t="str">
        <f t="shared" si="1"/>
        <v xml:space="preserve"> </v>
      </c>
      <c r="I24" s="14" t="str">
        <f t="shared" si="0"/>
        <v xml:space="preserve"> </v>
      </c>
    </row>
    <row r="25" spans="1:9" x14ac:dyDescent="0.3">
      <c r="A25" s="10">
        <v>5</v>
      </c>
      <c r="B25" s="11"/>
      <c r="C25" s="12"/>
      <c r="D25" s="15"/>
      <c r="E25" s="12"/>
      <c r="F25" s="29"/>
      <c r="G25" s="13" t="str">
        <f>IF(E25=Spesenordnung!$B$5,Spesenordnung!$C$5,IF(E25=Spesenordnung!$B$6,Spesenordnung!$C$6," "))</f>
        <v xml:space="preserve"> </v>
      </c>
      <c r="H25" s="24" t="str">
        <f t="shared" si="1"/>
        <v xml:space="preserve"> </v>
      </c>
      <c r="I25" s="14" t="str">
        <f t="shared" si="0"/>
        <v xml:space="preserve"> </v>
      </c>
    </row>
    <row r="26" spans="1:9" x14ac:dyDescent="0.3">
      <c r="A26" s="10">
        <v>6</v>
      </c>
      <c r="B26" s="11"/>
      <c r="C26" s="12"/>
      <c r="D26" s="15"/>
      <c r="E26" s="12"/>
      <c r="F26" s="29"/>
      <c r="G26" s="13" t="str">
        <f>IF(E26=Spesenordnung!$B$5,Spesenordnung!$C$5,IF(E26=Spesenordnung!$B$6,Spesenordnung!$C$6," "))</f>
        <v xml:space="preserve"> </v>
      </c>
      <c r="H26" s="24" t="str">
        <f t="shared" si="1"/>
        <v xml:space="preserve"> </v>
      </c>
      <c r="I26" s="14" t="str">
        <f t="shared" si="0"/>
        <v xml:space="preserve"> </v>
      </c>
    </row>
    <row r="27" spans="1:9" x14ac:dyDescent="0.3">
      <c r="A27" s="10">
        <v>7</v>
      </c>
      <c r="B27" s="11"/>
      <c r="C27" s="12"/>
      <c r="D27" s="15"/>
      <c r="E27" s="12"/>
      <c r="F27" s="29"/>
      <c r="G27" s="13" t="str">
        <f>IF(E27=Spesenordnung!$B$5,Spesenordnung!$C$5,IF(E27=Spesenordnung!$B$6,Spesenordnung!$C$6," "))</f>
        <v xml:space="preserve"> </v>
      </c>
      <c r="H27" s="24" t="str">
        <f t="shared" si="1"/>
        <v xml:space="preserve"> </v>
      </c>
      <c r="I27" s="14" t="str">
        <f t="shared" si="0"/>
        <v xml:space="preserve"> </v>
      </c>
    </row>
    <row r="28" spans="1:9" x14ac:dyDescent="0.3">
      <c r="A28" s="10">
        <v>8</v>
      </c>
      <c r="B28" s="11"/>
      <c r="C28" s="12"/>
      <c r="D28" s="15"/>
      <c r="E28" s="12"/>
      <c r="F28" s="29"/>
      <c r="G28" s="13" t="str">
        <f>IF(E28=Spesenordnung!$B$5,Spesenordnung!$C$5,IF(E28=Spesenordnung!$B$6,Spesenordnung!$C$6," "))</f>
        <v xml:space="preserve"> </v>
      </c>
      <c r="H28" s="24" t="str">
        <f t="shared" si="1"/>
        <v xml:space="preserve"> </v>
      </c>
      <c r="I28" s="14" t="str">
        <f t="shared" si="0"/>
        <v xml:space="preserve"> </v>
      </c>
    </row>
    <row r="29" spans="1:9" x14ac:dyDescent="0.3">
      <c r="A29" s="10">
        <v>9</v>
      </c>
      <c r="B29" s="11"/>
      <c r="C29" s="12"/>
      <c r="D29" s="15"/>
      <c r="E29" s="12"/>
      <c r="F29" s="29"/>
      <c r="G29" s="13" t="str">
        <f>IF(E29=Spesenordnung!$B$5,Spesenordnung!$C$5,IF(E29=Spesenordnung!$B$6,Spesenordnung!$C$6," "))</f>
        <v xml:space="preserve"> </v>
      </c>
      <c r="H29" s="24" t="str">
        <f t="shared" si="1"/>
        <v xml:space="preserve"> </v>
      </c>
      <c r="I29" s="14" t="str">
        <f t="shared" si="0"/>
        <v xml:space="preserve"> </v>
      </c>
    </row>
    <row r="30" spans="1:9" x14ac:dyDescent="0.3">
      <c r="A30" s="10">
        <v>10</v>
      </c>
      <c r="B30" s="11"/>
      <c r="C30" s="12"/>
      <c r="D30" s="15"/>
      <c r="E30" s="12"/>
      <c r="F30" s="29"/>
      <c r="G30" s="13" t="str">
        <f>IF(E30=Spesenordnung!$B$5,Spesenordnung!$C$5,IF(E30=Spesenordnung!$B$6,Spesenordnung!$C$6," "))</f>
        <v xml:space="preserve"> </v>
      </c>
      <c r="H30" s="24" t="str">
        <f t="shared" si="1"/>
        <v xml:space="preserve"> </v>
      </c>
      <c r="I30" s="14" t="str">
        <f t="shared" si="0"/>
        <v xml:space="preserve"> </v>
      </c>
    </row>
    <row r="31" spans="1:9" x14ac:dyDescent="0.3">
      <c r="A31" s="10">
        <v>11</v>
      </c>
      <c r="B31" s="11"/>
      <c r="C31" s="12"/>
      <c r="D31" s="15"/>
      <c r="E31" s="12"/>
      <c r="F31" s="29"/>
      <c r="G31" s="13" t="str">
        <f>IF(E31=Spesenordnung!$B$5,Spesenordnung!$C$5,IF(E31=Spesenordnung!$B$6,Spesenordnung!$C$6," "))</f>
        <v xml:space="preserve"> </v>
      </c>
      <c r="H31" s="24" t="str">
        <f t="shared" si="1"/>
        <v xml:space="preserve"> </v>
      </c>
      <c r="I31" s="14" t="str">
        <f t="shared" si="0"/>
        <v xml:space="preserve"> </v>
      </c>
    </row>
    <row r="32" spans="1:9" x14ac:dyDescent="0.3">
      <c r="A32" s="10">
        <v>12</v>
      </c>
      <c r="B32" s="11"/>
      <c r="C32" s="12"/>
      <c r="D32" s="15"/>
      <c r="E32" s="12"/>
      <c r="F32" s="29"/>
      <c r="G32" s="13" t="str">
        <f>IF(E32=Spesenordnung!$B$5,Spesenordnung!$C$5,IF(E32=Spesenordnung!$B$6,Spesenordnung!$C$6," "))</f>
        <v xml:space="preserve"> </v>
      </c>
      <c r="H32" s="24" t="str">
        <f t="shared" si="1"/>
        <v xml:space="preserve"> </v>
      </c>
      <c r="I32" s="14" t="str">
        <f t="shared" si="0"/>
        <v xml:space="preserve"> </v>
      </c>
    </row>
    <row r="33" spans="1:9" x14ac:dyDescent="0.3">
      <c r="A33" s="10">
        <v>13</v>
      </c>
      <c r="B33" s="11"/>
      <c r="C33" s="12"/>
      <c r="D33" s="15"/>
      <c r="E33" s="12"/>
      <c r="F33" s="29"/>
      <c r="G33" s="13" t="str">
        <f>IF(E33=Spesenordnung!$B$5,Spesenordnung!$C$5,IF(E33=Spesenordnung!$B$6,Spesenordnung!$C$6," "))</f>
        <v xml:space="preserve"> </v>
      </c>
      <c r="H33" s="24" t="str">
        <f t="shared" si="1"/>
        <v xml:space="preserve"> </v>
      </c>
      <c r="I33" s="14" t="str">
        <f t="shared" si="0"/>
        <v xml:space="preserve"> </v>
      </c>
    </row>
    <row r="34" spans="1:9" x14ac:dyDescent="0.3">
      <c r="A34" s="10">
        <v>14</v>
      </c>
      <c r="B34" s="11"/>
      <c r="C34" s="12"/>
      <c r="D34" s="15"/>
      <c r="E34" s="12"/>
      <c r="F34" s="29"/>
      <c r="G34" s="13" t="str">
        <f>IF(E34=Spesenordnung!$B$5,Spesenordnung!$C$5,IF(E34=Spesenordnung!$B$6,Spesenordnung!$C$6," "))</f>
        <v xml:space="preserve"> </v>
      </c>
      <c r="H34" s="24" t="str">
        <f t="shared" si="1"/>
        <v xml:space="preserve"> </v>
      </c>
      <c r="I34" s="14" t="str">
        <f t="shared" si="0"/>
        <v xml:space="preserve"> </v>
      </c>
    </row>
    <row r="35" spans="1:9" x14ac:dyDescent="0.3">
      <c r="A35" s="10">
        <v>15</v>
      </c>
      <c r="B35" s="11"/>
      <c r="C35" s="12"/>
      <c r="D35" s="15"/>
      <c r="E35" s="12"/>
      <c r="F35" s="29"/>
      <c r="G35" s="13" t="str">
        <f>IF(E35=Spesenordnung!$B$5,Spesenordnung!$C$5,IF(E35=Spesenordnung!$B$6,Spesenordnung!$C$6," "))</f>
        <v xml:space="preserve"> </v>
      </c>
      <c r="H35" s="24" t="str">
        <f t="shared" si="1"/>
        <v xml:space="preserve"> </v>
      </c>
      <c r="I35" s="14" t="str">
        <f t="shared" si="0"/>
        <v xml:space="preserve"> </v>
      </c>
    </row>
    <row r="36" spans="1:9" x14ac:dyDescent="0.3">
      <c r="A36" s="10">
        <v>16</v>
      </c>
      <c r="B36" s="11"/>
      <c r="C36" s="12"/>
      <c r="D36" s="15"/>
      <c r="E36" s="12"/>
      <c r="F36" s="29"/>
      <c r="G36" s="13" t="str">
        <f>IF(E36=Spesenordnung!$B$5,Spesenordnung!$C$5,IF(E36=Spesenordnung!$B$6,Spesenordnung!$C$6," "))</f>
        <v xml:space="preserve"> </v>
      </c>
      <c r="H36" s="24" t="str">
        <f t="shared" si="1"/>
        <v xml:space="preserve"> </v>
      </c>
      <c r="I36" s="14" t="str">
        <f t="shared" si="0"/>
        <v xml:space="preserve"> </v>
      </c>
    </row>
    <row r="37" spans="1:9" x14ac:dyDescent="0.3">
      <c r="A37" s="10">
        <v>17</v>
      </c>
      <c r="B37" s="11"/>
      <c r="C37" s="12"/>
      <c r="D37" s="15"/>
      <c r="E37" s="12"/>
      <c r="F37" s="29"/>
      <c r="G37" s="13" t="str">
        <f>IF(E37=Spesenordnung!$B$5,Spesenordnung!$C$5,IF(E37=Spesenordnung!$B$6,Spesenordnung!$C$6," "))</f>
        <v xml:space="preserve"> </v>
      </c>
      <c r="H37" s="24" t="str">
        <f t="shared" si="1"/>
        <v xml:space="preserve"> </v>
      </c>
      <c r="I37" s="14" t="str">
        <f t="shared" si="0"/>
        <v xml:space="preserve"> </v>
      </c>
    </row>
    <row r="38" spans="1:9" x14ac:dyDescent="0.3">
      <c r="A38" s="10">
        <v>18</v>
      </c>
      <c r="B38" s="11"/>
      <c r="C38" s="12"/>
      <c r="D38" s="15"/>
      <c r="E38" s="12"/>
      <c r="F38" s="29"/>
      <c r="G38" s="13" t="str">
        <f>IF(E38=Spesenordnung!$B$5,Spesenordnung!$C$5,IF(E38=Spesenordnung!$B$6,Spesenordnung!$C$6," "))</f>
        <v xml:space="preserve"> </v>
      </c>
      <c r="H38" s="24" t="str">
        <f t="shared" si="1"/>
        <v xml:space="preserve"> </v>
      </c>
      <c r="I38" s="14" t="str">
        <f t="shared" si="0"/>
        <v xml:space="preserve"> </v>
      </c>
    </row>
    <row r="39" spans="1:9" x14ac:dyDescent="0.3">
      <c r="A39" s="10">
        <v>19</v>
      </c>
      <c r="B39" s="11"/>
      <c r="C39" s="12"/>
      <c r="D39" s="15"/>
      <c r="E39" s="12"/>
      <c r="F39" s="29"/>
      <c r="G39" s="13" t="str">
        <f>IF(E39=Spesenordnung!$B$5,Spesenordnung!$C$5,IF(E39=Spesenordnung!$B$6,Spesenordnung!$C$6," "))</f>
        <v xml:space="preserve"> </v>
      </c>
      <c r="H39" s="24" t="str">
        <f t="shared" si="1"/>
        <v xml:space="preserve"> </v>
      </c>
      <c r="I39" s="14" t="str">
        <f t="shared" si="0"/>
        <v xml:space="preserve"> </v>
      </c>
    </row>
    <row r="40" spans="1:9" ht="15" thickBot="1" x14ac:dyDescent="0.35">
      <c r="A40" s="16">
        <v>20</v>
      </c>
      <c r="B40" s="17"/>
      <c r="C40" s="18"/>
      <c r="D40" s="18"/>
      <c r="E40" s="18"/>
      <c r="F40" s="30"/>
      <c r="G40" s="19" t="str">
        <f>IF(E40=Spesenordnung!$B$5,Spesenordnung!$C$5,IF(E40=Spesenordnung!$B$6,Spesenordnung!$C$6," "))</f>
        <v xml:space="preserve"> </v>
      </c>
      <c r="H40" s="33" t="str">
        <f t="shared" si="1"/>
        <v xml:space="preserve"> </v>
      </c>
      <c r="I40" s="20" t="str">
        <f t="shared" si="0"/>
        <v xml:space="preserve"> </v>
      </c>
    </row>
    <row r="41" spans="1:9" x14ac:dyDescent="0.3">
      <c r="F41" s="31"/>
      <c r="G41" s="21"/>
      <c r="H41" s="21"/>
      <c r="I41" s="21"/>
    </row>
    <row r="42" spans="1:9" x14ac:dyDescent="0.3">
      <c r="G42" s="21"/>
      <c r="H42" s="21"/>
      <c r="I42" s="21"/>
    </row>
    <row r="43" spans="1:9" x14ac:dyDescent="0.3">
      <c r="B43" s="38" t="s">
        <v>38</v>
      </c>
      <c r="C43" s="38"/>
      <c r="D43" s="35"/>
      <c r="E43" s="35"/>
      <c r="G43" s="39" t="s">
        <v>39</v>
      </c>
      <c r="H43" s="39"/>
      <c r="I43" s="21">
        <f>SUM(I21:I40)</f>
        <v>0</v>
      </c>
    </row>
    <row r="44" spans="1:9" x14ac:dyDescent="0.3">
      <c r="D44" s="34" t="s">
        <v>40</v>
      </c>
      <c r="E44" s="34"/>
    </row>
    <row r="46" spans="1:9" x14ac:dyDescent="0.3">
      <c r="B46" t="s">
        <v>41</v>
      </c>
      <c r="C46" s="22"/>
    </row>
    <row r="47" spans="1:9" x14ac:dyDescent="0.3">
      <c r="D47" s="35"/>
      <c r="E47" s="35"/>
    </row>
    <row r="48" spans="1:9" x14ac:dyDescent="0.3">
      <c r="D48" s="36" t="s">
        <v>42</v>
      </c>
      <c r="E48" s="36"/>
    </row>
  </sheetData>
  <sheetProtection sheet="1" objects="1" scenarios="1"/>
  <mergeCells count="15">
    <mergeCell ref="A5:I5"/>
    <mergeCell ref="A6:I6"/>
    <mergeCell ref="A7:I7"/>
    <mergeCell ref="A8:I8"/>
    <mergeCell ref="A9:I9"/>
    <mergeCell ref="D44:E44"/>
    <mergeCell ref="D47:E47"/>
    <mergeCell ref="D48:E48"/>
    <mergeCell ref="E11:I11"/>
    <mergeCell ref="E13:I13"/>
    <mergeCell ref="C15:I15"/>
    <mergeCell ref="D18:H18"/>
    <mergeCell ref="B43:C43"/>
    <mergeCell ref="D43:E43"/>
    <mergeCell ref="G43:H43"/>
  </mergeCells>
  <pageMargins left="0.47222222222222199" right="0.47222222222222199" top="0.78749999999999998" bottom="0.78749999999999998" header="0.511811023622047" footer="0.511811023622047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Spesenordnung!$B$5:$B$6</xm:f>
          </x14:formula1>
          <x14:formula2>
            <xm:f>0</xm:f>
          </x14:formula2>
          <xm:sqref>E21:E40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Stammdaten</vt:lpstr>
      <vt:lpstr>Spesenordnung</vt:lpstr>
      <vt:lpstr>Abrechnung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Florian Islinger</dc:creator>
  <dc:description/>
  <cp:lastModifiedBy>Islinger, Florian</cp:lastModifiedBy>
  <cp:revision>5</cp:revision>
  <cp:lastPrinted>2026-02-23T12:53:45Z</cp:lastPrinted>
  <dcterms:created xsi:type="dcterms:W3CDTF">2022-02-10T10:27:28Z</dcterms:created>
  <dcterms:modified xsi:type="dcterms:W3CDTF">2026-02-23T12:54:13Z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f3ac890-09a1-47d3-8d04-15427d7fec91_ActionId">
    <vt:lpwstr>a8401f90-825c-4b90-aa22-ea9320329641</vt:lpwstr>
  </property>
  <property fmtid="{D5CDD505-2E9C-101B-9397-08002B2CF9AE}" pid="3" name="MSIP_Label_3f3ac890-09a1-47d3-8d04-15427d7fec91_ContentBits">
    <vt:lpwstr>0</vt:lpwstr>
  </property>
  <property fmtid="{D5CDD505-2E9C-101B-9397-08002B2CF9AE}" pid="4" name="MSIP_Label_3f3ac890-09a1-47d3-8d04-15427d7fec91_Enabled">
    <vt:lpwstr>true</vt:lpwstr>
  </property>
  <property fmtid="{D5CDD505-2E9C-101B-9397-08002B2CF9AE}" pid="5" name="MSIP_Label_3f3ac890-09a1-47d3-8d04-15427d7fec91_Method">
    <vt:lpwstr>Standard</vt:lpwstr>
  </property>
  <property fmtid="{D5CDD505-2E9C-101B-9397-08002B2CF9AE}" pid="6" name="MSIP_Label_3f3ac890-09a1-47d3-8d04-15427d7fec91_Name">
    <vt:lpwstr>Internal</vt:lpwstr>
  </property>
  <property fmtid="{D5CDD505-2E9C-101B-9397-08002B2CF9AE}" pid="7" name="MSIP_Label_3f3ac890-09a1-47d3-8d04-15427d7fec91_SetDate">
    <vt:lpwstr>2024-02-28T16:35:16Z</vt:lpwstr>
  </property>
  <property fmtid="{D5CDD505-2E9C-101B-9397-08002B2CF9AE}" pid="8" name="MSIP_Label_3f3ac890-09a1-47d3-8d04-15427d7fec91_SiteId">
    <vt:lpwstr>39b77101-99b7-41c9-8d6a-7794b9d48476</vt:lpwstr>
  </property>
</Properties>
</file>